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ry\Dropbox\TNI\CDSB\Chemistry\"/>
    </mc:Choice>
  </mc:AlternateContent>
  <xr:revisionPtr revIDLastSave="0" documentId="8_{1AB40463-2FD4-4DB9-9B82-5A746FB0C034}" xr6:coauthVersionLast="47" xr6:coauthVersionMax="47" xr10:uidLastSave="{00000000-0000-0000-0000-000000000000}"/>
  <bookViews>
    <workbookView xWindow="360" yWindow="360" windowWidth="26235" windowHeight="1557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F31" i="1"/>
  <c r="F30" i="1"/>
  <c r="F29" i="1"/>
  <c r="F28" i="1"/>
  <c r="F27" i="1"/>
  <c r="D31" i="1"/>
  <c r="E31" i="1"/>
  <c r="D30" i="1"/>
  <c r="E30" i="1"/>
  <c r="D29" i="1"/>
  <c r="E29" i="1"/>
  <c r="D28" i="1"/>
  <c r="E28" i="1"/>
  <c r="E27" i="1"/>
  <c r="E34" i="1"/>
  <c r="E35" i="1"/>
  <c r="E36" i="1"/>
</calcChain>
</file>

<file path=xl/sharedStrings.xml><?xml version="1.0" encoding="utf-8"?>
<sst xmlns="http://schemas.openxmlformats.org/spreadsheetml/2006/main" count="53" uniqueCount="47">
  <si>
    <t>True value</t>
  </si>
  <si>
    <t>Measured value</t>
  </si>
  <si>
    <t>Curve type</t>
  </si>
  <si>
    <t>Column d/(n-p)</t>
  </si>
  <si>
    <t>Sum</t>
  </si>
  <si>
    <t>Linear</t>
  </si>
  <si>
    <t>Number of terms - 1 for average, 2 for linear, 3 for quadratic</t>
  </si>
  <si>
    <t>Square root</t>
  </si>
  <si>
    <t>RSE</t>
  </si>
  <si>
    <t>percent error</t>
  </si>
  <si>
    <t>Basic RSE calculator</t>
  </si>
  <si>
    <t>Number of terms</t>
  </si>
  <si>
    <t>Measured</t>
  </si>
  <si>
    <t>Fluoride linear 1/x</t>
  </si>
  <si>
    <t>((Measured-true) / True)2</t>
  </si>
  <si>
    <t>=((B16-A16)/A16)^2</t>
  </si>
  <si>
    <t>=(B16-A16)/A16</t>
  </si>
  <si>
    <t>C1</t>
  </si>
  <si>
    <t>C2</t>
  </si>
  <si>
    <t>C3</t>
  </si>
  <si>
    <t>C4</t>
  </si>
  <si>
    <t>C5</t>
  </si>
  <si>
    <t>M1</t>
  </si>
  <si>
    <t>M2</t>
  </si>
  <si>
    <t>M3</t>
  </si>
  <si>
    <t>M4</t>
  </si>
  <si>
    <t>M5</t>
  </si>
  <si>
    <t>Where C = concentration in standard and M = measured concentration</t>
  </si>
  <si>
    <t>expressed in %</t>
  </si>
  <si>
    <t>Example</t>
  </si>
  <si>
    <t>Number of calibration points</t>
  </si>
  <si>
    <t>=((B12-A12)/A12)^2</t>
  </si>
  <si>
    <t>=((B13-A13)/A13)^2</t>
  </si>
  <si>
    <t>=((B14-A14)/A14)^2</t>
  </si>
  <si>
    <t>=((B15-A15)/A15)^2</t>
  </si>
  <si>
    <t>=D12/($C$6-$C$9)</t>
  </si>
  <si>
    <t>=D13/($C$6-$C$9)</t>
  </si>
  <si>
    <t>=D14/($C$6-$C$9)</t>
  </si>
  <si>
    <t>=D15/($C$6-$C$9)</t>
  </si>
  <si>
    <t>=D16/($C$6-$C$9)</t>
  </si>
  <si>
    <t>=(B12-A12)/A12</t>
  </si>
  <si>
    <t>=(B13-A13)/A13</t>
  </si>
  <si>
    <t>=(B14-A14)/A14</t>
  </si>
  <si>
    <t>=(B15-A15/A15</t>
  </si>
  <si>
    <t>=SUM(E12:E16)</t>
  </si>
  <si>
    <t>=SQRT(E20)</t>
  </si>
  <si>
    <t>=E21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</si>
</sst>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"/>
    <numFmt numFmtId="165" formatCode="0.0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4" fillId="0" borderId="0" xfId="0" applyFont="1" applyFill="1"/>
    <xf numFmtId="0" fontId="4" fillId="0" borderId="0" xfId="0" applyFont="1"/>
    <xf numFmtId="0" fontId="1" fillId="0" borderId="0" xfId="0" applyFont="1" applyFill="1"/>
    <xf numFmtId="0" fontId="1" fillId="0" borderId="0" xfId="0" applyFont="1" applyFill="1" applyBorder="1"/>
    <xf numFmtId="10" fontId="1" fillId="0" borderId="0" xfId="1" applyNumberFormat="1" applyFont="1"/>
    <xf numFmtId="164" fontId="1" fillId="0" borderId="0" xfId="0" quotePrefix="1" applyNumberFormat="1" applyFont="1"/>
    <xf numFmtId="165" fontId="1" fillId="0" borderId="0" xfId="1" quotePrefix="1" applyNumberFormat="1" applyFont="1"/>
    <xf numFmtId="10" fontId="1" fillId="2" borderId="0" xfId="1" applyNumberFormat="1" applyFont="1" applyFill="1"/>
    <xf numFmtId="164" fontId="1" fillId="0" borderId="0" xfId="0" applyNumberFormat="1" applyFont="1"/>
    <xf numFmtId="165" fontId="1" fillId="0" borderId="0" xfId="1" applyNumberFormat="1" applyFont="1"/>
    <xf numFmtId="0" fontId="1" fillId="0" borderId="1" xfId="0" applyFont="1" applyBorder="1"/>
    <xf numFmtId="0" fontId="4" fillId="0" borderId="1" xfId="0" applyFont="1" applyFill="1" applyBorder="1"/>
    <xf numFmtId="0" fontId="1" fillId="0" borderId="1" xfId="0" applyFont="1" applyFill="1" applyBorder="1"/>
    <xf numFmtId="0" fontId="0" fillId="0" borderId="1" xfId="0" applyBorder="1"/>
    <xf numFmtId="10" fontId="1" fillId="0" borderId="1" xfId="1" applyNumberFormat="1" applyFont="1" applyFill="1" applyBorder="1"/>
    <xf numFmtId="0" fontId="4" fillId="0" borderId="2" xfId="0" applyFont="1" applyBorder="1"/>
    <xf numFmtId="0" fontId="3" fillId="0" borderId="2" xfId="0" applyFont="1" applyBorder="1"/>
    <xf numFmtId="0" fontId="1" fillId="0" borderId="2" xfId="0" applyFont="1" applyFill="1" applyBorder="1"/>
    <xf numFmtId="0" fontId="1" fillId="0" borderId="2" xfId="0" applyFont="1" applyBorder="1"/>
    <xf numFmtId="0" fontId="1" fillId="0" borderId="2" xfId="0" quotePrefix="1" applyFont="1" applyBorder="1"/>
    <xf numFmtId="10" fontId="1" fillId="0" borderId="2" xfId="1" quotePrefix="1" applyNumberFormat="1" applyFont="1" applyBorder="1"/>
    <xf numFmtId="0" fontId="0" fillId="0" borderId="2" xfId="0" applyBorder="1"/>
    <xf numFmtId="10" fontId="1" fillId="0" borderId="2" xfId="1" applyNumberFormat="1" applyFont="1" applyBorder="1"/>
    <xf numFmtId="10" fontId="1" fillId="2" borderId="0" xfId="1" quotePrefix="1" applyNumberFormat="1" applyFont="1" applyFill="1"/>
    <xf numFmtId="0" fontId="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4</xdr:col>
      <xdr:colOff>485775</xdr:colOff>
      <xdr:row>5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190500"/>
          <a:ext cx="22098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workbookViewId="0">
      <selection activeCell="D28" sqref="D28"/>
    </sheetView>
  </sheetViews>
  <sheetFormatPr defaultRowHeight="15" x14ac:dyDescent="0.25"/>
  <cols>
    <col min="1" max="1" width="14.7109375" style="1" customWidth="1"/>
    <col min="2" max="2" width="11.42578125" style="1" customWidth="1"/>
    <col min="3" max="3" width="9.140625" style="1"/>
    <col min="4" max="4" width="23.28515625" style="1" customWidth="1"/>
    <col min="5" max="5" width="18" style="1" customWidth="1"/>
    <col min="6" max="6" width="9.140625" style="1"/>
  </cols>
  <sheetData>
    <row r="1" spans="1:7" x14ac:dyDescent="0.25">
      <c r="A1" s="26" t="s">
        <v>10</v>
      </c>
      <c r="B1" s="26"/>
      <c r="C1" s="26"/>
      <c r="D1" s="26"/>
      <c r="E1" s="26"/>
      <c r="F1" s="26"/>
    </row>
    <row r="3" spans="1:7" x14ac:dyDescent="0.25">
      <c r="A3" s="2"/>
      <c r="B3" s="2"/>
    </row>
    <row r="6" spans="1:7" x14ac:dyDescent="0.25">
      <c r="A6" s="3" t="s">
        <v>30</v>
      </c>
      <c r="C6" s="4">
        <v>5</v>
      </c>
    </row>
    <row r="7" spans="1:7" x14ac:dyDescent="0.25">
      <c r="A7" s="3" t="s">
        <v>2</v>
      </c>
      <c r="C7" s="1" t="s">
        <v>5</v>
      </c>
      <c r="D7" s="5"/>
      <c r="E7" s="5"/>
    </row>
    <row r="8" spans="1:7" x14ac:dyDescent="0.25">
      <c r="A8" s="3"/>
    </row>
    <row r="9" spans="1:7" x14ac:dyDescent="0.25">
      <c r="A9" s="3" t="s">
        <v>11</v>
      </c>
      <c r="C9" s="4">
        <v>2</v>
      </c>
      <c r="D9" s="5" t="s">
        <v>6</v>
      </c>
      <c r="E9" s="5"/>
    </row>
    <row r="11" spans="1:7" x14ac:dyDescent="0.25">
      <c r="A11" s="17" t="s">
        <v>0</v>
      </c>
      <c r="B11" s="17" t="s">
        <v>1</v>
      </c>
      <c r="C11" s="17"/>
      <c r="D11" s="17" t="s">
        <v>14</v>
      </c>
      <c r="E11" s="17" t="s">
        <v>3</v>
      </c>
      <c r="F11" s="17" t="s">
        <v>9</v>
      </c>
      <c r="G11" s="18"/>
    </row>
    <row r="12" spans="1:7" x14ac:dyDescent="0.25">
      <c r="A12" s="19" t="s">
        <v>17</v>
      </c>
      <c r="B12" s="19" t="s">
        <v>22</v>
      </c>
      <c r="C12" s="20"/>
      <c r="D12" s="21" t="s">
        <v>31</v>
      </c>
      <c r="E12" s="21" t="s">
        <v>35</v>
      </c>
      <c r="F12" s="22" t="s">
        <v>40</v>
      </c>
      <c r="G12" s="23"/>
    </row>
    <row r="13" spans="1:7" x14ac:dyDescent="0.25">
      <c r="A13" s="19" t="s">
        <v>18</v>
      </c>
      <c r="B13" s="19" t="s">
        <v>23</v>
      </c>
      <c r="C13" s="20"/>
      <c r="D13" s="21" t="s">
        <v>32</v>
      </c>
      <c r="E13" s="21" t="s">
        <v>36</v>
      </c>
      <c r="F13" s="22" t="s">
        <v>41</v>
      </c>
      <c r="G13" s="23"/>
    </row>
    <row r="14" spans="1:7" x14ac:dyDescent="0.25">
      <c r="A14" s="19" t="s">
        <v>19</v>
      </c>
      <c r="B14" s="19" t="s">
        <v>24</v>
      </c>
      <c r="C14" s="20"/>
      <c r="D14" s="21" t="s">
        <v>33</v>
      </c>
      <c r="E14" s="21" t="s">
        <v>37</v>
      </c>
      <c r="F14" s="22" t="s">
        <v>42</v>
      </c>
      <c r="G14" s="23"/>
    </row>
    <row r="15" spans="1:7" x14ac:dyDescent="0.25">
      <c r="A15" s="19" t="s">
        <v>20</v>
      </c>
      <c r="B15" s="19" t="s">
        <v>25</v>
      </c>
      <c r="C15" s="20"/>
      <c r="D15" s="21" t="s">
        <v>34</v>
      </c>
      <c r="E15" s="21" t="s">
        <v>38</v>
      </c>
      <c r="F15" s="22" t="s">
        <v>43</v>
      </c>
      <c r="G15" s="23"/>
    </row>
    <row r="16" spans="1:7" x14ac:dyDescent="0.25">
      <c r="A16" s="19" t="s">
        <v>21</v>
      </c>
      <c r="B16" s="19" t="s">
        <v>26</v>
      </c>
      <c r="C16" s="20"/>
      <c r="D16" s="21" t="s">
        <v>15</v>
      </c>
      <c r="E16" s="21" t="s">
        <v>39</v>
      </c>
      <c r="F16" s="22" t="s">
        <v>16</v>
      </c>
      <c r="G16" s="23"/>
    </row>
    <row r="17" spans="1:7" x14ac:dyDescent="0.25">
      <c r="A17" s="4"/>
      <c r="B17" s="4"/>
      <c r="F17" s="6"/>
    </row>
    <row r="18" spans="1:7" x14ac:dyDescent="0.25">
      <c r="A18" s="4" t="s">
        <v>27</v>
      </c>
      <c r="F18" s="6"/>
    </row>
    <row r="19" spans="1:7" x14ac:dyDescent="0.25">
      <c r="F19" s="6"/>
    </row>
    <row r="20" spans="1:7" x14ac:dyDescent="0.25">
      <c r="D20" s="3" t="s">
        <v>4</v>
      </c>
      <c r="E20" s="7" t="s">
        <v>44</v>
      </c>
    </row>
    <row r="21" spans="1:7" x14ac:dyDescent="0.25">
      <c r="D21" s="3" t="s">
        <v>7</v>
      </c>
      <c r="E21" s="8" t="s">
        <v>45</v>
      </c>
    </row>
    <row r="22" spans="1:7" x14ac:dyDescent="0.25">
      <c r="D22" s="2" t="s">
        <v>8</v>
      </c>
      <c r="E22" s="25" t="s">
        <v>46</v>
      </c>
      <c r="F22" s="4" t="s">
        <v>28</v>
      </c>
    </row>
    <row r="23" spans="1:7" ht="15.75" thickBot="1" x14ac:dyDescent="0.3">
      <c r="A23" s="12"/>
      <c r="B23" s="12"/>
      <c r="C23" s="12"/>
      <c r="D23" s="13"/>
      <c r="E23" s="16"/>
      <c r="F23" s="14"/>
      <c r="G23" s="15"/>
    </row>
    <row r="24" spans="1:7" x14ac:dyDescent="0.25">
      <c r="A24" s="3" t="s">
        <v>29</v>
      </c>
    </row>
    <row r="25" spans="1:7" x14ac:dyDescent="0.25">
      <c r="A25" s="1" t="s">
        <v>13</v>
      </c>
    </row>
    <row r="26" spans="1:7" x14ac:dyDescent="0.25">
      <c r="A26" s="17" t="b">
        <v>1</v>
      </c>
      <c r="B26" s="17" t="s">
        <v>12</v>
      </c>
      <c r="C26" s="17"/>
      <c r="D26" s="17" t="s">
        <v>14</v>
      </c>
      <c r="E26" s="17" t="s">
        <v>3</v>
      </c>
      <c r="F26" s="17" t="s">
        <v>9</v>
      </c>
      <c r="G26" s="23"/>
    </row>
    <row r="27" spans="1:7" x14ac:dyDescent="0.25">
      <c r="A27" s="20">
        <v>0.05</v>
      </c>
      <c r="B27" s="19">
        <v>5.8215000000000003E-2</v>
      </c>
      <c r="C27" s="20"/>
      <c r="D27" s="20">
        <f>((B27-A27)/A27)^2</f>
        <v>2.6994489999999999E-2</v>
      </c>
      <c r="E27" s="20">
        <f>D27/($C$6-$C$9)</f>
        <v>8.9981633333333332E-3</v>
      </c>
      <c r="F27" s="24">
        <f>(B27-A27)/A27</f>
        <v>0.1643</v>
      </c>
      <c r="G27" s="23"/>
    </row>
    <row r="28" spans="1:7" x14ac:dyDescent="0.25">
      <c r="A28" s="20">
        <v>0.5</v>
      </c>
      <c r="B28" s="19">
        <v>0.43955</v>
      </c>
      <c r="C28" s="20"/>
      <c r="D28" s="20">
        <f t="shared" ref="D28:D31" si="0">((B28-A28)/A28)^2</f>
        <v>1.4616810000000003E-2</v>
      </c>
      <c r="E28" s="20">
        <f>D28/($C$6-$C$9)</f>
        <v>4.8722700000000006E-3</v>
      </c>
      <c r="F28" s="24">
        <f t="shared" ref="F28:F31" si="1">(B28-A28)/A28</f>
        <v>-0.12090000000000001</v>
      </c>
      <c r="G28" s="23"/>
    </row>
    <row r="29" spans="1:7" x14ac:dyDescent="0.25">
      <c r="A29" s="20">
        <v>2.5</v>
      </c>
      <c r="B29" s="19">
        <v>2.3042500000000001</v>
      </c>
      <c r="C29" s="20"/>
      <c r="D29" s="20">
        <f t="shared" si="0"/>
        <v>6.130889999999993E-3</v>
      </c>
      <c r="E29" s="20">
        <f>D29/($C$6-$C$9)</f>
        <v>2.0436299999999977E-3</v>
      </c>
      <c r="F29" s="24">
        <f t="shared" si="1"/>
        <v>-7.8299999999999953E-2</v>
      </c>
      <c r="G29" s="23"/>
    </row>
    <row r="30" spans="1:7" x14ac:dyDescent="0.25">
      <c r="A30" s="20">
        <v>5</v>
      </c>
      <c r="B30" s="19">
        <v>4.8765000000000001</v>
      </c>
      <c r="C30" s="20"/>
      <c r="D30" s="20">
        <f t="shared" si="0"/>
        <v>6.1008999999999944E-4</v>
      </c>
      <c r="E30" s="20">
        <f>D30/($C$6-$C$9)</f>
        <v>2.0336333333333316E-4</v>
      </c>
      <c r="F30" s="24">
        <f t="shared" si="1"/>
        <v>-2.4699999999999989E-2</v>
      </c>
      <c r="G30" s="23"/>
    </row>
    <row r="31" spans="1:7" x14ac:dyDescent="0.25">
      <c r="A31" s="20">
        <v>10</v>
      </c>
      <c r="B31" s="19">
        <v>10.335000000000001</v>
      </c>
      <c r="C31" s="20"/>
      <c r="D31" s="20">
        <f t="shared" si="0"/>
        <v>1.1222500000000056E-3</v>
      </c>
      <c r="E31" s="20">
        <f>D31/($C$6-$C$9)</f>
        <v>3.7408333333333521E-4</v>
      </c>
      <c r="F31" s="24">
        <f t="shared" si="1"/>
        <v>3.3500000000000085E-2</v>
      </c>
      <c r="G31" s="23"/>
    </row>
    <row r="32" spans="1:7" x14ac:dyDescent="0.25">
      <c r="F32" s="6"/>
    </row>
    <row r="33" spans="4:6" x14ac:dyDescent="0.25">
      <c r="F33" s="6"/>
    </row>
    <row r="34" spans="4:6" x14ac:dyDescent="0.25">
      <c r="D34" s="1" t="s">
        <v>4</v>
      </c>
      <c r="E34" s="10">
        <f>SUM(E27:E33)</f>
        <v>1.6491510000000001E-2</v>
      </c>
    </row>
    <row r="35" spans="4:6" x14ac:dyDescent="0.25">
      <c r="D35" s="1" t="s">
        <v>7</v>
      </c>
      <c r="E35" s="11">
        <f>SQRT(E34)</f>
        <v>0.12841927425429564</v>
      </c>
    </row>
    <row r="36" spans="4:6" x14ac:dyDescent="0.25">
      <c r="D36" s="2" t="s">
        <v>8</v>
      </c>
      <c r="E36" s="9">
        <f>E35</f>
        <v>0.12841927425429564</v>
      </c>
    </row>
  </sheetData>
  <mergeCells count="1">
    <mergeCell ref="A1:F1"/>
  </mergeCells>
  <printOptions headings="1"/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TestAmerica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Burrows, Richard</dc:creator>
  <cp:lastModifiedBy>Jerry Parr</cp:lastModifiedBy>
  <cp:lastPrinted>2017-04-07T13:36:57Z</cp:lastPrinted>
  <dcterms:created xsi:type="dcterms:W3CDTF">2016-11-23T15:26:42Z</dcterms:created>
  <dcterms:modified xsi:type="dcterms:W3CDTF">2022-10-23T15:07:45Z</dcterms:modified>
</cp:coreProperties>
</file>